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36110001MAC_87.642\"/>
    </mc:Choice>
  </mc:AlternateContent>
  <xr:revisionPtr revIDLastSave="0" documentId="13_ncr:1_{10EB4429-E884-47A0-A543-94110471A191}" xr6:coauthVersionLast="47" xr6:coauthVersionMax="47" xr10:uidLastSave="{00000000-0000-0000-0000-000000000000}"/>
  <bookViews>
    <workbookView xWindow="-108" yWindow="-108" windowWidth="23256" windowHeight="12456" xr2:uid="{15DB8976-156F-48F7-B102-8A4A74883E13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</externalReferences>
  <definedNames>
    <definedName name="_2" localSheetId="0">#REF!</definedName>
    <definedName name="_2">#REF!</definedName>
    <definedName name="_xlnm._FilterDatabase" localSheetId="3" hidden="1">'COMPOSIÇÃO DAS DESPESAS'!$A$5:$G$9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3">'COMPOSIÇÃO DAS DESPESAS'!$A$1:$G$9</definedName>
    <definedName name="_xlnm.Print_Area" localSheetId="2">'FLUXO DE CAIXA'!$A$1:$B$16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DESPESAS'!$1:$5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9" i="4" l="1"/>
  <c r="B12" i="3" s="1"/>
  <c r="B14" i="3" s="1"/>
  <c r="B9" i="3"/>
  <c r="B16" i="3" l="1"/>
</calcChain>
</file>

<file path=xl/sharedStrings.xml><?xml version="1.0" encoding="utf-8"?>
<sst xmlns="http://schemas.openxmlformats.org/spreadsheetml/2006/main" count="33" uniqueCount="28">
  <si>
    <t xml:space="preserve">  </t>
  </si>
  <si>
    <t>EMENDA N° 36110001</t>
  </si>
  <si>
    <t>SECRETARIA DE ESTADO DA SAÚDE DE SÃO PAULO</t>
  </si>
  <si>
    <t>RESOLUÇÃO SS Nº 177, DE 29 DE SETEMBRO DE 2025</t>
  </si>
  <si>
    <t>INCREMENTO MAC - DEPUTADA LUIZA ERUNDINA - ICR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</si>
  <si>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</si>
  <si>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</si>
  <si>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</si>
  <si>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</si>
  <si>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</si>
  <si>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</si>
  <si>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SERVIÇOS DE TERCEIROS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</si>
  <si>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</si>
  <si>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</si>
  <si>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</si>
  <si>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</si>
  <si>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</si>
  <si>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</si>
  <si>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</si>
  <si>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</si>
  <si>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</si>
  <si>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CONSTRUÇÃO CIVIL (INSS REINF)           </t>
  </si>
  <si>
    <t xml:space="preserve">L SILVESTRE CONSTRUCOES E REFORMAS PREDIAIS LTDA            </t>
  </si>
  <si>
    <t>N/T</t>
  </si>
  <si>
    <t>DÉBITO INDEVIDO</t>
  </si>
  <si>
    <t xml:space="preserve">OBRAS E REFORMAS MANUTENÇÃO - (ISS 5%)  </t>
  </si>
  <si>
    <t xml:space="preserve">PAULO CESAR VERTELO DA SILVA                  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</si>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</sst>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[Red]\-#,##0.00\ "/>
    <numFmt numFmtId="165" formatCode="_(* #,##0.00_);_(* \(#,##0.00\);_(* &quot;-&quot;??_);_(@_)"/>
    <numFmt numFmtId="166" formatCode="dd/mm/yy;@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7" fillId="0" borderId="0" xfId="2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5" applyFont="1" applyBorder="1" applyAlignment="1">
      <alignment vertical="center" wrapText="1"/>
    </xf>
    <xf numFmtId="4" fontId="11" fillId="0" borderId="2" xfId="5" applyNumberFormat="1" applyFont="1" applyBorder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  <xf numFmtId="0" fontId="17" fillId="0" borderId="0" xfId="6" applyFont="1" applyAlignment="1">
      <alignment horizontal="center" vertical="center"/>
    </xf>
    <xf numFmtId="0" fontId="17" fillId="0" borderId="0" xfId="6" applyFont="1" applyAlignment="1">
      <alignment vertical="center"/>
    </xf>
    <xf numFmtId="0" fontId="1" fillId="0" borderId="0" xfId="6" applyAlignment="1">
      <alignment vertical="center"/>
    </xf>
    <xf numFmtId="0" fontId="18" fillId="0" borderId="0" xfId="6" applyFont="1" applyAlignment="1">
      <alignment horizontal="center" vertical="center"/>
    </xf>
    <xf numFmtId="0" fontId="18" fillId="0" borderId="0" xfId="6" applyFont="1" applyAlignment="1">
      <alignment vertical="center"/>
    </xf>
    <xf numFmtId="0" fontId="1" fillId="0" borderId="0" xfId="6"/>
    <xf numFmtId="0" fontId="19" fillId="0" borderId="0" xfId="6" applyFont="1" applyAlignment="1">
      <alignment vertical="center"/>
    </xf>
    <xf numFmtId="0" fontId="20" fillId="0" borderId="0" xfId="6" applyFont="1" applyAlignment="1">
      <alignment vertical="center" wrapText="1"/>
    </xf>
    <xf numFmtId="0" fontId="20" fillId="0" borderId="0" xfId="6" applyFont="1" applyAlignment="1">
      <alignment horizontal="center" vertical="center" wrapText="1"/>
    </xf>
    <xf numFmtId="165" fontId="21" fillId="0" borderId="0" xfId="6" applyNumberFormat="1" applyFont="1" applyAlignment="1">
      <alignment vertical="center"/>
    </xf>
    <xf numFmtId="0" fontId="22" fillId="0" borderId="0" xfId="6" applyFont="1" applyAlignment="1">
      <alignment vertical="center"/>
    </xf>
    <xf numFmtId="0" fontId="23" fillId="5" borderId="7" xfId="6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 wrapText="1"/>
    </xf>
    <xf numFmtId="0" fontId="25" fillId="0" borderId="0" xfId="6" applyFont="1" applyAlignment="1">
      <alignment horizontal="center"/>
    </xf>
    <xf numFmtId="0" fontId="26" fillId="0" borderId="7" xfId="7" quotePrefix="1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left" vertical="center" indent="1"/>
    </xf>
    <xf numFmtId="43" fontId="27" fillId="0" borderId="7" xfId="7" applyFont="1" applyFill="1" applyBorder="1" applyAlignment="1">
      <alignment horizontal="left" vertical="center"/>
    </xf>
    <xf numFmtId="4" fontId="27" fillId="0" borderId="7" xfId="6" applyNumberFormat="1" applyFont="1" applyBorder="1" applyAlignment="1">
      <alignment horizontal="center" vertical="center"/>
    </xf>
    <xf numFmtId="166" fontId="27" fillId="0" borderId="7" xfId="6" applyNumberFormat="1" applyFont="1" applyBorder="1" applyAlignment="1">
      <alignment horizontal="center" vertical="center"/>
    </xf>
    <xf numFmtId="0" fontId="28" fillId="5" borderId="8" xfId="6" applyFont="1" applyFill="1" applyBorder="1" applyAlignment="1">
      <alignment horizontal="center" vertical="center"/>
    </xf>
    <xf numFmtId="0" fontId="28" fillId="5" borderId="9" xfId="6" applyFont="1" applyFill="1" applyBorder="1" applyAlignment="1">
      <alignment horizontal="center" vertical="center"/>
    </xf>
    <xf numFmtId="0" fontId="28" fillId="5" borderId="10" xfId="6" applyFont="1" applyFill="1" applyBorder="1" applyAlignment="1">
      <alignment horizontal="center" vertical="center"/>
    </xf>
    <xf numFmtId="165" fontId="28" fillId="5" borderId="11" xfId="6" applyNumberFormat="1" applyFont="1" applyFill="1" applyBorder="1" applyAlignment="1">
      <alignment vertical="center"/>
    </xf>
    <xf numFmtId="0" fontId="29" fillId="0" borderId="0" xfId="6" applyFont="1" applyAlignment="1">
      <alignment horizontal="center" vertical="center"/>
    </xf>
    <xf numFmtId="0" fontId="29" fillId="0" borderId="0" xfId="6" applyFont="1" applyAlignment="1">
      <alignment vertical="center"/>
    </xf>
    <xf numFmtId="0" fontId="1" fillId="0" borderId="0" xfId="6" applyAlignment="1">
      <alignment horizontal="center"/>
    </xf>
    <xf numFmtId="0" fontId="1" fillId="0" borderId="0" xfId="6" applyAlignment="1">
      <alignment horizontal="left" indent="1"/>
    </xf>
    <xf numFmtId="4" fontId="1" fillId="0" borderId="0" xfId="6" applyNumberFormat="1" applyAlignment="1">
      <alignment horizontal="right"/>
    </xf>
    <xf numFmtId="14" fontId="1" fillId="0" borderId="0" xfId="6" applyNumberFormat="1" applyAlignment="1">
      <alignment horizontal="left" indent="1"/>
    </xf>
  </cellXfs>
  <cellStyles count="8">
    <cellStyle name="Normal" xfId="0" builtinId="0"/>
    <cellStyle name="Normal 2 2" xfId="3" xr:uid="{847DECAB-3211-4EB5-8EE5-4FB2D6AFF254}"/>
    <cellStyle name="Normal 2 2 2 2 12 2" xfId="5" xr:uid="{9BC09B67-AD77-4491-8785-148D2A68F8A8}"/>
    <cellStyle name="Normal 3" xfId="2" xr:uid="{7FF90712-C64F-4AE0-8BA0-040AF60EE630}"/>
    <cellStyle name="Normal 3 2 2" xfId="1" xr:uid="{163C04E9-465D-419D-8362-E12DC6043027}"/>
    <cellStyle name="Normal 3 2 2 2" xfId="6" xr:uid="{FC9A0DBA-4FD7-4F75-8ACF-7143B98C96AB}"/>
    <cellStyle name="Normal 4" xfId="4" xr:uid="{E2002EB3-DAEA-4DE0-818B-6C6DEA1ED182}"/>
    <cellStyle name="Vírgula 2 2" xfId="7" xr:uid="{ABAB08FB-D1F0-49A7-9348-9B988505B8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10886</xdr:colOff>
      <xdr:row>0</xdr:row>
      <xdr:rowOff>0</xdr:rowOff>
    </xdr:from>
    <xdr:to>
      <xdr:col>13</xdr:col>
      <xdr:colOff>0</xdr:colOff>
      <xdr:row>0</xdr:row>
      <xdr:rowOff>998763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5DDE131-EE92-4B3F-A151-0831983DBF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0886" y="0"/>
          <a:ext cx="12583885" cy="9987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3</xdr:row>
      <xdr:rowOff>85628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20CD6FD-8201-4726-9A2A-CB4508C6E0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909310" cy="5885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95250</xdr:rowOff>
    </xdr:from>
    <xdr:to>
      <xdr:col>9</xdr:col>
      <xdr:colOff>219075</xdr:colOff>
      <xdr:row>29</xdr:row>
      <xdr:rowOff>123825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544D76C-4480-4613-81CB-DD2354474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8170"/>
          <a:ext cx="5842635" cy="4387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71FBBE3-4C76-4124-91EC-24C220885C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869205" cy="66293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990599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2394C24-A99C-4B5A-A0C3-4580B9DE44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1841479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42%20-%20%20PORT.%207575/9-%20Setembro.26/87.642-%20PORT.7575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42%20-%20%20PORT.%207575\9-%20Setembro.26\87.642-%20PORT.7575%20-%2009.26.xlsx" TargetMode="External"/><Relationship Id="rId1" Type="http://schemas.openxmlformats.org/officeDocument/2006/relationships/externalLinkPath" Target="/Controladoria/Projetos%20Controladoria/Subven&#231;&#245;es/SES/ativas/SES%20-%202026/3%20-%20PORTARIAS/87.642%20-%20%20PORT.%207575/9-%20Setembro.26/87.642-%20PORT.7575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TED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A2465-CB19-46FD-8B17-E6C7FD9F794B}">
  <dimension ref="A1:M8"/>
  <sheetViews>
    <sheetView showGridLines="0" tabSelected="1" zoomScale="70" zoomScaleNormal="70" workbookViewId="0">
      <selection activeCell="A12" sqref="A12:A13"/>
    </sheetView>
  </sheetViews>
  <sheetFormatPr defaultColWidth="9.109375" defaultRowHeight="24.75" customHeight="1" x14ac:dyDescent="0.3"/>
  <cols>
    <col min="1" max="1" width="55.6640625" style="2" customWidth="1"/>
    <col min="2" max="8" width="9.109375" style="2"/>
    <col min="9" max="9" width="37.109375" style="2" customWidth="1"/>
    <col min="10" max="10" width="0.33203125" style="2" customWidth="1"/>
    <col min="11" max="16384" width="9.109375" style="2"/>
  </cols>
  <sheetData>
    <row r="1" spans="1:13" ht="80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1.8" x14ac:dyDescent="0.3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1.8" x14ac:dyDescent="0.3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3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3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22F71-97D6-42EF-B78C-FA96596E9F00}">
  <dimension ref="A1"/>
  <sheetViews>
    <sheetView showGridLines="0" workbookViewId="0">
      <selection activeCell="A15" sqref="A15"/>
    </sheetView>
  </sheetViews>
  <sheetFormatPr defaultColWidth="9.109375" defaultRowHeight="13.2" x14ac:dyDescent="0.25"/>
  <cols>
    <col min="1" max="16384" width="9.109375" style="9"/>
  </cols>
  <sheetData/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17462-27F4-47CA-962B-3763BEF18781}">
  <dimension ref="A1:E20"/>
  <sheetViews>
    <sheetView showGridLines="0" zoomScale="85" zoomScaleNormal="85" workbookViewId="0">
      <selection activeCell="A15" sqref="A15"/>
    </sheetView>
  </sheetViews>
  <sheetFormatPr defaultColWidth="9.109375" defaultRowHeight="14.4" x14ac:dyDescent="0.3"/>
  <cols>
    <col min="1" max="1" width="61.6640625" style="28" customWidth="1"/>
    <col min="2" max="2" width="38.33203125" style="28" customWidth="1"/>
    <col min="3" max="3" width="20.6640625" style="11" bestFit="1" customWidth="1"/>
    <col min="4" max="4" width="12" style="11" bestFit="1" customWidth="1"/>
    <col min="5" max="5" width="10.44140625" style="11" bestFit="1" customWidth="1"/>
    <col min="6" max="16384" width="9.109375" style="11"/>
  </cols>
  <sheetData>
    <row r="1" spans="1:5" ht="52.2" customHeight="1" x14ac:dyDescent="0.3">
      <c r="A1" s="10"/>
      <c r="B1" s="10"/>
    </row>
    <row r="2" spans="1:5" ht="27" customHeight="1" x14ac:dyDescent="0.3">
      <c r="A2" s="12"/>
      <c r="B2" s="12"/>
    </row>
    <row r="3" spans="1:5" ht="37.950000000000003" customHeight="1" x14ac:dyDescent="0.3">
      <c r="A3" s="13" t="s">
        <v>6</v>
      </c>
      <c r="B3" s="13"/>
    </row>
    <row r="4" spans="1:5" ht="25.2" customHeight="1" x14ac:dyDescent="0.3">
      <c r="A4" s="14"/>
      <c r="B4" s="14"/>
    </row>
    <row r="5" spans="1:5" ht="14.4" customHeight="1" x14ac:dyDescent="0.3">
      <c r="A5" s="14"/>
      <c r="B5" s="14"/>
    </row>
    <row r="6" spans="1:5" ht="14.4" customHeight="1" thickBot="1" x14ac:dyDescent="0.35">
      <c r="A6" s="15" t="s">
        <v>7</v>
      </c>
      <c r="B6" s="16">
        <v>692213.64999999991</v>
      </c>
    </row>
    <row r="7" spans="1:5" ht="27.6" customHeight="1" x14ac:dyDescent="0.3">
      <c r="A7" s="17" t="s">
        <v>8</v>
      </c>
      <c r="B7" s="18">
        <v>6433.95</v>
      </c>
    </row>
    <row r="8" spans="1:5" x14ac:dyDescent="0.3">
      <c r="A8" s="19"/>
      <c r="B8" s="20"/>
    </row>
    <row r="9" spans="1:5" x14ac:dyDescent="0.3">
      <c r="A9" s="21" t="s">
        <v>9</v>
      </c>
      <c r="B9" s="22">
        <f>SUM(B7:B7)</f>
        <v>6433.95</v>
      </c>
    </row>
    <row r="10" spans="1:5" x14ac:dyDescent="0.3">
      <c r="A10" s="19"/>
      <c r="B10" s="20"/>
    </row>
    <row r="11" spans="1:5" ht="27.6" customHeight="1" x14ac:dyDescent="0.3">
      <c r="A11" s="23" t="s">
        <v>10</v>
      </c>
      <c r="B11" s="24"/>
    </row>
    <row r="12" spans="1:5" ht="27.6" customHeight="1" x14ac:dyDescent="0.3">
      <c r="A12" s="17" t="s">
        <v>11</v>
      </c>
      <c r="B12" s="18">
        <f>'COMPOSIÇÃO DAS DESPESAS'!F9</f>
        <v>-163165.56</v>
      </c>
      <c r="C12" s="25"/>
      <c r="D12" s="25"/>
    </row>
    <row r="13" spans="1:5" x14ac:dyDescent="0.3">
      <c r="A13" s="19"/>
      <c r="B13" s="20"/>
    </row>
    <row r="14" spans="1:5" ht="27.6" customHeight="1" x14ac:dyDescent="0.3">
      <c r="A14" s="26" t="s">
        <v>9</v>
      </c>
      <c r="B14" s="27">
        <f>SUM(B12:B13)</f>
        <v>-163165.56</v>
      </c>
      <c r="C14" s="25"/>
    </row>
    <row r="15" spans="1:5" x14ac:dyDescent="0.3">
      <c r="B15" s="29"/>
    </row>
    <row r="16" spans="1:5" ht="27.6" customHeight="1" thickBot="1" x14ac:dyDescent="0.35">
      <c r="A16" s="30" t="s">
        <v>12</v>
      </c>
      <c r="B16" s="31">
        <f>B6+B9+B14</f>
        <v>535482.0399999998</v>
      </c>
      <c r="E16" s="32"/>
    </row>
    <row r="20" spans="1:2" x14ac:dyDescent="0.3">
      <c r="A20" s="33"/>
      <c r="B20" s="29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DE67F-74CF-4305-85B9-6B53B13A1D7C}">
  <dimension ref="A1:K9"/>
  <sheetViews>
    <sheetView showGridLines="0" zoomScaleNormal="100" workbookViewId="0">
      <selection activeCell="A15" sqref="A15"/>
    </sheetView>
  </sheetViews>
  <sheetFormatPr defaultColWidth="9.109375" defaultRowHeight="14.4" x14ac:dyDescent="0.3"/>
  <cols>
    <col min="1" max="1" width="6.109375" style="61" customWidth="1"/>
    <col min="2" max="2" width="13.44140625" style="61" customWidth="1"/>
    <col min="3" max="3" width="45.33203125" style="62" bestFit="1" customWidth="1"/>
    <col min="4" max="4" width="25" style="62" customWidth="1"/>
    <col min="5" max="5" width="50" style="62" customWidth="1"/>
    <col min="6" max="6" width="18.33203125" style="63" bestFit="1" customWidth="1"/>
    <col min="7" max="7" width="14.88671875" style="64" customWidth="1"/>
    <col min="8" max="16384" width="9.109375" style="39"/>
  </cols>
  <sheetData>
    <row r="1" spans="1:11" s="36" customFormat="1" ht="53.25" customHeight="1" x14ac:dyDescent="0.3">
      <c r="A1" s="34"/>
      <c r="B1" s="34"/>
      <c r="C1" s="34"/>
      <c r="D1" s="34"/>
      <c r="E1" s="34"/>
      <c r="F1" s="34"/>
      <c r="G1" s="34"/>
      <c r="H1" s="35"/>
    </row>
    <row r="2" spans="1:11" ht="12" customHeight="1" x14ac:dyDescent="0.3">
      <c r="A2" s="37" t="s">
        <v>13</v>
      </c>
      <c r="B2" s="37"/>
      <c r="C2" s="37"/>
      <c r="D2" s="37"/>
      <c r="E2" s="37"/>
      <c r="F2" s="37"/>
      <c r="G2" s="37"/>
      <c r="H2" s="38"/>
      <c r="I2" s="38"/>
      <c r="J2" s="38"/>
      <c r="K2" s="38"/>
    </row>
    <row r="3" spans="1:11" s="40" customFormat="1" ht="20.100000000000001" customHeight="1" x14ac:dyDescent="0.3">
      <c r="A3" s="37"/>
      <c r="B3" s="37"/>
      <c r="C3" s="37"/>
      <c r="D3" s="37"/>
      <c r="E3" s="37"/>
      <c r="F3" s="37"/>
      <c r="G3" s="37"/>
      <c r="H3" s="38"/>
      <c r="I3" s="38"/>
      <c r="J3" s="38"/>
      <c r="K3" s="38"/>
    </row>
    <row r="4" spans="1:11" s="44" customFormat="1" ht="13.5" customHeight="1" x14ac:dyDescent="0.3">
      <c r="A4" s="41"/>
      <c r="B4" s="42"/>
      <c r="C4" s="41"/>
      <c r="D4" s="41"/>
      <c r="E4" s="41"/>
      <c r="F4" s="43"/>
      <c r="G4" s="41"/>
    </row>
    <row r="5" spans="1:11" s="48" customFormat="1" ht="27" customHeight="1" x14ac:dyDescent="0.25">
      <c r="A5" s="45" t="s">
        <v>14</v>
      </c>
      <c r="B5" s="45" t="s">
        <v>15</v>
      </c>
      <c r="C5" s="45" t="s">
        <v>16</v>
      </c>
      <c r="D5" s="45" t="s">
        <v>17</v>
      </c>
      <c r="E5" s="45" t="s">
        <v>18</v>
      </c>
      <c r="F5" s="46" t="s">
        <v>19</v>
      </c>
      <c r="G5" s="47" t="s">
        <v>20</v>
      </c>
    </row>
    <row r="6" spans="1:11" x14ac:dyDescent="0.3">
      <c r="A6" s="49">
        <v>1</v>
      </c>
      <c r="B6" s="50">
        <v>105</v>
      </c>
      <c r="C6" s="51" t="s">
        <v>21</v>
      </c>
      <c r="D6" s="51" t="s">
        <v>11</v>
      </c>
      <c r="E6" s="52" t="s">
        <v>22</v>
      </c>
      <c r="F6" s="53">
        <v>-13313.66</v>
      </c>
      <c r="G6" s="54">
        <v>46281</v>
      </c>
    </row>
    <row r="7" spans="1:11" x14ac:dyDescent="0.3">
      <c r="A7" s="49">
        <v>2</v>
      </c>
      <c r="B7" s="50" t="s">
        <v>23</v>
      </c>
      <c r="C7" s="51" t="s">
        <v>24</v>
      </c>
      <c r="D7" s="51" t="s">
        <v>11</v>
      </c>
      <c r="E7" s="52" t="s">
        <v>22</v>
      </c>
      <c r="F7" s="53">
        <v>-102659.99</v>
      </c>
      <c r="G7" s="54">
        <v>46281</v>
      </c>
    </row>
    <row r="8" spans="1:11" ht="15" thickBot="1" x14ac:dyDescent="0.35">
      <c r="A8" s="49">
        <v>3</v>
      </c>
      <c r="B8" s="50">
        <v>199</v>
      </c>
      <c r="C8" s="51" t="s">
        <v>25</v>
      </c>
      <c r="D8" s="51" t="s">
        <v>11</v>
      </c>
      <c r="E8" s="52" t="s">
        <v>26</v>
      </c>
      <c r="F8" s="53">
        <v>-47191.91</v>
      </c>
      <c r="G8" s="54">
        <v>46289</v>
      </c>
    </row>
    <row r="9" spans="1:11" s="60" customFormat="1" ht="26.4" customHeight="1" thickBot="1" x14ac:dyDescent="0.35">
      <c r="A9" s="55" t="s">
        <v>27</v>
      </c>
      <c r="B9" s="56"/>
      <c r="C9" s="56"/>
      <c r="D9" s="56"/>
      <c r="E9" s="57"/>
      <c r="F9" s="58">
        <f>SUM(F6:F8)</f>
        <v>-163165.56</v>
      </c>
      <c r="G9" s="59"/>
    </row>
  </sheetData>
  <autoFilter ref="A5:G9" xr:uid="{6FE683C6-1231-4663-BDD1-EBC30A84DB1E}"/>
  <mergeCells count="3">
    <mergeCell ref="A1:G1"/>
    <mergeCell ref="A2:G3"/>
    <mergeCell ref="A9:E9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4DF2EC-B411-494F-AE31-84FCDCFE8DEE}"/>
</file>

<file path=customXml/itemProps2.xml><?xml version="1.0" encoding="utf-8"?>
<ds:datastoreItem xmlns:ds="http://schemas.openxmlformats.org/officeDocument/2006/customXml" ds:itemID="{AFA5188B-23E3-45D8-A620-F696158B072B}"/>
</file>

<file path=customXml/itemProps3.xml><?xml version="1.0" encoding="utf-8"?>
<ds:datastoreItem xmlns:ds="http://schemas.openxmlformats.org/officeDocument/2006/customXml" ds:itemID="{97AB1481-CF62-4E51-9F91-B615DA0EE3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2026-10-13T13:25:57Z</cp:lastPrinted>
  <dcterms:created xsi:type="dcterms:W3CDTF">2026-10-13T13:25:12Z</dcterms:created>
  <dcterms:modified xsi:type="dcterms:W3CDTF">2026-10-13T13:26:09Z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1364300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